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Übersicht" sheetId="1" r:id="rId1"/>
  </sheets>
  <definedNames>
    <definedName name="_xlnm.Print_Area" localSheetId="0">'Übersicht'!$A$1:$L$56</definedName>
  </definedNames>
  <calcPr fullCalcOnLoad="1"/>
</workbook>
</file>

<file path=xl/sharedStrings.xml><?xml version="1.0" encoding="utf-8"?>
<sst xmlns="http://schemas.openxmlformats.org/spreadsheetml/2006/main" count="214" uniqueCount="211">
  <si>
    <t>Etappe</t>
  </si>
  <si>
    <t>von</t>
  </si>
  <si>
    <t>bis</t>
  </si>
  <si>
    <t>km von</t>
  </si>
  <si>
    <t>km bis</t>
  </si>
  <si>
    <t>Etappe km</t>
  </si>
  <si>
    <t>Dauer</t>
  </si>
  <si>
    <t>Uhrzeit von</t>
  </si>
  <si>
    <t>Koordinaten</t>
  </si>
  <si>
    <t>Wechsel</t>
  </si>
  <si>
    <t>Start Rosenheim am Rathaus</t>
  </si>
  <si>
    <t>Rosenheim</t>
  </si>
  <si>
    <t>Innbrücke Raubling/Kirchdorf</t>
  </si>
  <si>
    <t>N47° 46.905' E12° 07.604'</t>
  </si>
  <si>
    <t>Brücke Neubeuern - Kirchdorf (Ostseite)</t>
  </si>
  <si>
    <t>Nußdorf Innbrücke</t>
  </si>
  <si>
    <t>N47° 44.423' E12° 08.360'</t>
  </si>
  <si>
    <t>Brücke Nußdorf - Brannenburg (Ostseite)</t>
  </si>
  <si>
    <t>Reisach Innbrücke</t>
  </si>
  <si>
    <t>N47° 39.903' E12° 11.083'</t>
  </si>
  <si>
    <t>Holzbrücke Zollhaus (Ostseite)</t>
  </si>
  <si>
    <t>N47° 36.388' E12° 12.359'</t>
  </si>
  <si>
    <t>Am Parkplatz rechts beim Gasthaus 'zur Schanz'</t>
  </si>
  <si>
    <t>Kirche Oberlangkampfen</t>
  </si>
  <si>
    <t>N47° 31.485' E12° 05.232'</t>
  </si>
  <si>
    <t>Kirche Oberlangkampfen (gegenüber Kirchbichl)</t>
  </si>
  <si>
    <t>Wörgl</t>
  </si>
  <si>
    <t>N47° 29.578' E12° 03.338'</t>
  </si>
  <si>
    <t>Kundl</t>
  </si>
  <si>
    <t>N47° 28.571' E11° 58.924'</t>
  </si>
  <si>
    <t>Bahnhof Kundl (Nordseite ! )</t>
  </si>
  <si>
    <t>Rattenberg</t>
  </si>
  <si>
    <t>N47° 26.396' E11° 53.747'</t>
  </si>
  <si>
    <t>Rattenberg Parkplatz P4</t>
  </si>
  <si>
    <t>Brücke über Ziller</t>
  </si>
  <si>
    <t>N47° 24.136' E11° 50.309'</t>
  </si>
  <si>
    <t>Brücke über die Ziller nach St. Gertraudi an der Bundesstraße</t>
  </si>
  <si>
    <t>Jenbach</t>
  </si>
  <si>
    <t>N47° 23.087' E11° 46.799'</t>
  </si>
  <si>
    <t>Auto: Von der Bundesstr. Richtung Wörgl, über den Inn, am 
Kreisverkehr gleich rechts zum Inn</t>
  </si>
  <si>
    <t>Schwaz</t>
  </si>
  <si>
    <t>Auto: Nach dem Kreisel Richtung Bahnhof. Wechsel am Bahnhof.</t>
  </si>
  <si>
    <t>Terfens/Weer</t>
  </si>
  <si>
    <t>N47° 18.979' E11° 38.124'</t>
  </si>
  <si>
    <t>Von der Bundesstr. Richtung (Neu)Treffens über den Inn, Bahnhof Terfens/Weer</t>
  </si>
  <si>
    <t>Volders</t>
  </si>
  <si>
    <t>N47° 17.351' E11° 33.780'</t>
  </si>
  <si>
    <t>Nach dem Kreisel in Volders die 2. rechts (Bahnhofstr.) runter bis
zur Ecke Johannesfeldstr.</t>
  </si>
  <si>
    <t>Ampass</t>
  </si>
  <si>
    <t>N47° 15.824' E11° 28.066'</t>
  </si>
  <si>
    <t>Vor der Raiffeisenbank (Ortseingang)</t>
  </si>
  <si>
    <t>Lans</t>
  </si>
  <si>
    <t>N47° 14.468' E11° 26.155'</t>
  </si>
  <si>
    <t>Wechsel gleich am Ortseingang von Lans.</t>
  </si>
  <si>
    <t>Patsch</t>
  </si>
  <si>
    <t>N47° 12.423' E11° 24.930'</t>
  </si>
  <si>
    <t>Wechsel gleich am Ortseingang rechts.</t>
  </si>
  <si>
    <t>Pfons</t>
  </si>
  <si>
    <t>N47° 08.510' E11° 27.631'</t>
  </si>
  <si>
    <t>Der Wechsel ist in Pfons beim Gasthof Fuchs</t>
  </si>
  <si>
    <t>a</t>
  </si>
  <si>
    <t>basecamp Matrei / Frühstück !!!</t>
  </si>
  <si>
    <t>N47° 07.236' E11° 27.124'</t>
  </si>
  <si>
    <t>b</t>
  </si>
  <si>
    <t>Steinach</t>
  </si>
  <si>
    <t>N47° 05.723' E11° 28.098'</t>
  </si>
  <si>
    <t>In Steinach am Schwimmbad, östlich v. Steinach</t>
  </si>
  <si>
    <t>Gries</t>
  </si>
  <si>
    <t>N47° 02.569' E11° 28.971'</t>
  </si>
  <si>
    <t>In Gries am Ortseingang rechts</t>
  </si>
  <si>
    <t>Brenner</t>
  </si>
  <si>
    <t>N46° 59.872' E11° 30.097'</t>
  </si>
  <si>
    <t>Am Ortsende von Brenner, großer Parkplatz rechts</t>
  </si>
  <si>
    <t>30 Min. Ausgleichspause</t>
  </si>
  <si>
    <t>Gossensaß</t>
  </si>
  <si>
    <t>N46° 56.310' E11° 26.479'</t>
  </si>
  <si>
    <t>Gossensass am Bahnhof</t>
  </si>
  <si>
    <t>Sterzing</t>
  </si>
  <si>
    <t>N46° 54.347' E11° 25.810'</t>
  </si>
  <si>
    <t>In Sterzing am Ortseingang Roßkopfseilbahn</t>
  </si>
  <si>
    <t>Stilfes</t>
  </si>
  <si>
    <t>N46° 52.018' E11° 28.721'</t>
  </si>
  <si>
    <t>Stilfes bei der Kirche</t>
  </si>
  <si>
    <t>Mittewalde / Kaffeepause</t>
  </si>
  <si>
    <t>N46° 48.403' E11° 34.399'</t>
  </si>
  <si>
    <t>Mittewalde bei der Kirche</t>
  </si>
  <si>
    <t>Franzenfeste</t>
  </si>
  <si>
    <t>N46° 47.350' E11° 36.630'</t>
  </si>
  <si>
    <t>Franzensfeste am Bahnhof</t>
  </si>
  <si>
    <t>Brixen</t>
  </si>
  <si>
    <t>N46° 43.246' E11° 39.460'</t>
  </si>
  <si>
    <t>Brixen, ziemlich Ortseingang, großer Parkplatz links</t>
  </si>
  <si>
    <t>Klausen</t>
  </si>
  <si>
    <t>N46° 38.350' E11° 33.918'</t>
  </si>
  <si>
    <t>Parken nach dem Tunnel am P2, Wechsel in der Fußgängerzone</t>
  </si>
  <si>
    <t>Waidbruck</t>
  </si>
  <si>
    <t>N46° 35.882' E11° 31.819'</t>
  </si>
  <si>
    <t>Rathausplatz, Ostseite der Eisack (über die Hängebrücke ?)</t>
  </si>
  <si>
    <t>Atzwang Abendessen</t>
  </si>
  <si>
    <t>N46° 31.994' E11° 29.489'</t>
  </si>
  <si>
    <t>Durch Atzwang durch, Radstation Bios (Pius Runger, +39 348 7446070)</t>
  </si>
  <si>
    <t>Bozen</t>
  </si>
  <si>
    <t>N46° 29.510' E11° 20.681'</t>
  </si>
  <si>
    <t>am Stadion in Bozen. (Westseite am Parkplatz) Anfahrt: Am Besten vorbei an Bozen und dann die Via Roma über die Eisack.</t>
  </si>
  <si>
    <t>Branzoll</t>
  </si>
  <si>
    <t>N46° 24.829' E11° 18.933'</t>
  </si>
  <si>
    <t>Vor Branzoll rechts Richtung Pfatten/Vadena.
 An der Brücke (Ostseite, Gasthaus Brücke)</t>
  </si>
  <si>
    <t>Neumarkt</t>
  </si>
  <si>
    <t>N46° 18.957' E11° 15.803'</t>
  </si>
  <si>
    <t>Ostseite der Brücke Bahnhofstr. (Am Ortsende)</t>
  </si>
  <si>
    <t>Salorno</t>
  </si>
  <si>
    <t>N46° 14.637' E11° 12.338'</t>
  </si>
  <si>
    <t>Brücke Bahnhofstr. (Wieder Ostseite) Richtung Autobahn</t>
  </si>
  <si>
    <t>San Michele</t>
  </si>
  <si>
    <t>N46° 11.722' E11° 07.905'</t>
  </si>
  <si>
    <t>Brücke auf der westlichen Seite der Etsch. (Via Tonale)</t>
  </si>
  <si>
    <t>Zambana-Nuova</t>
  </si>
  <si>
    <t>N46° 09.307' E11° 05.419'</t>
  </si>
  <si>
    <t>Am Ortseingang rechts Richtung Autobahn. (Via Don Sturzo)
Bis zur Brücke über die Etsch (Ostseite bleiben)</t>
  </si>
  <si>
    <t>Lavis</t>
  </si>
  <si>
    <t>N46° 08.138' E11° 06.558'</t>
  </si>
  <si>
    <t>Trento</t>
  </si>
  <si>
    <t>N46° 04.203' E11° 06.950'</t>
  </si>
  <si>
    <t>Brücke nach dem Bahnhof (Ponte San Lorenzo)</t>
  </si>
  <si>
    <t>Mattarello</t>
  </si>
  <si>
    <t>N46° 00.567' E11° 07.416'</t>
  </si>
  <si>
    <t>Brücke im Zentrum Richtung Valle oder Romagnano /Autobahn</t>
  </si>
  <si>
    <t>Calliano</t>
  </si>
  <si>
    <t>N45° 55.632' E11° 04.876'</t>
  </si>
  <si>
    <t>Brücke zwischen Calliano und Volano Richtung Nomi (Ostseite)</t>
  </si>
  <si>
    <t>Rovereto</t>
  </si>
  <si>
    <t>N45° 53.319' E11° 00.969'</t>
  </si>
  <si>
    <t>1. Große Brücke. Im Zentrum rechts Via Pasubio/Via all'Adige</t>
  </si>
  <si>
    <t>Marco</t>
  </si>
  <si>
    <t>N45° 50.335' E11° 00.087'</t>
  </si>
  <si>
    <t>Marco, Brücke Via Vecchio Alveo</t>
  </si>
  <si>
    <t>Pilcante</t>
  </si>
  <si>
    <t>N45° 46.022' E11° 00.006'</t>
  </si>
  <si>
    <t>Brücke Via Enrico Fermi</t>
  </si>
  <si>
    <t>Bicigrill Avio (Frühstück)</t>
  </si>
  <si>
    <t>N45° 44.130' E10° 57.404'</t>
  </si>
  <si>
    <t xml:space="preserve">Bicigrill </t>
  </si>
  <si>
    <t>60 Min. Ausgleichspause</t>
  </si>
  <si>
    <t>Belluno</t>
  </si>
  <si>
    <t>N45° 41.270' E10° 54.029'</t>
  </si>
  <si>
    <t>Belluno, Ortseingang</t>
  </si>
  <si>
    <t>Preabocco</t>
  </si>
  <si>
    <t>N45° 37.547' E10° 51.710'</t>
  </si>
  <si>
    <t>Am Ortseingang</t>
  </si>
  <si>
    <t>Canale</t>
  </si>
  <si>
    <t>N45° 35.063' E10° 49.798'</t>
  </si>
  <si>
    <t>Vor der Autobahnunterführung</t>
  </si>
  <si>
    <t>Gazzoli</t>
  </si>
  <si>
    <t>N45° 34.420' E10° 45.992'</t>
  </si>
  <si>
    <t>An der Bushaltestelle, Bergetappe !</t>
  </si>
  <si>
    <t>Bardolino</t>
  </si>
  <si>
    <t>N45° 33.210' E10° 43.382'</t>
  </si>
  <si>
    <t>An der Hauptstrasse. Track hat 2 Teile !</t>
  </si>
  <si>
    <t>Lazise Hauptplatz</t>
  </si>
  <si>
    <t>N45° 30.313' E10° 44.006'</t>
  </si>
  <si>
    <t>Sie haben Ihr Ziel erreicht</t>
  </si>
  <si>
    <t>Staffellauf Rosenheim - Lazise vom 27.06. - 29.06.2019</t>
  </si>
  <si>
    <t>Schanz</t>
  </si>
  <si>
    <t xml:space="preserve">Tel. Reinmund: +49 177 – 844 0741      Anton: +49 160 - 7592173  </t>
  </si>
  <si>
    <t>+43 /650 /2510969</t>
  </si>
  <si>
    <t>Matrei / Mühlbachl,Statz 49, 6143 Matrei / Mühlbachl Frühstück bei ANDREAS RAPP</t>
  </si>
  <si>
    <t>Brücke Wörgl (Nordseite = Franz Grillparzer Str.), hinter dem Bahnhof, Franz-Grillparzer-Str.</t>
  </si>
  <si>
    <t>N47° 20.965' E11° 42.122'</t>
  </si>
  <si>
    <t>la tappa</t>
  </si>
  <si>
    <t>da</t>
  </si>
  <si>
    <t>km da</t>
  </si>
  <si>
    <t>km a</t>
  </si>
  <si>
    <t>tappa km</t>
  </si>
  <si>
    <t>durata</t>
  </si>
  <si>
    <t>l'ora a</t>
  </si>
  <si>
    <t>il cambio</t>
  </si>
  <si>
    <t>la coordinata di cambio</t>
  </si>
  <si>
    <t>Stilves al chiesa</t>
  </si>
  <si>
    <t>Fortezza alla statione</t>
  </si>
  <si>
    <t>Bressanone,  all'ingresso paese, grande parcheggio a sinistra</t>
  </si>
  <si>
    <t>Chiusa. Parcheggiare doppo galeria P2, Chambio zona pedonale</t>
  </si>
  <si>
    <t>Vipiteno: all'ingresso paese, al funicolare</t>
  </si>
  <si>
    <t>Colle Isarco: alla statione</t>
  </si>
  <si>
    <t>per arrivare in maccina</t>
  </si>
  <si>
    <t>S. Michele: ponte, ovest di Adige (Via Tonale)</t>
  </si>
  <si>
    <t>Salorno: ponte "Bahnhofstraße" (est) diretione autostrada</t>
  </si>
  <si>
    <t>Egna: est di ponte, via Bahnhofstraße (fine di paese)</t>
  </si>
  <si>
    <t>Bronzolo: davanti Bronzolo a destra diretione Pfatten/Vadena. Al Ponte (est, locanda "Brücke")</t>
  </si>
  <si>
    <t xml:space="preserve">Bolzano: al stadio. (ovest a parcheggio) l'arrivo: passare Bolzano e poi traversare Isarco a VIA Roma </t>
  </si>
  <si>
    <t>Ponte Gardena: Municipio, est di Isarco</t>
  </si>
  <si>
    <t>all'ingresso paese a destra diretione autostrada. (Via Don Sturzo) est di ponte</t>
  </si>
  <si>
    <t xml:space="preserve">Lavis: Ponte (Avisio, non adige!) fino di paese Lavis </t>
  </si>
  <si>
    <t>Brücke (über den Avisio, nicht die Etsch!) am Ortsende von Lavis</t>
  </si>
  <si>
    <t>Trento: Ponte doppa statione (ponte san Lorenzo)</t>
  </si>
  <si>
    <t>Mattarello: Ponte (est) diretione Valle o Romagnano / autostrada</t>
  </si>
  <si>
    <t>Ponte tra Calliano e Volano diretione  Nomi (est)</t>
  </si>
  <si>
    <t>Rovereto: Prima grande ponte. In centro a destra, Via Pasubio/Via all'Adige</t>
  </si>
  <si>
    <t xml:space="preserve">Nostro appuntamento </t>
  </si>
  <si>
    <t>Marco, Ponte Via Vecchio Alveo</t>
  </si>
  <si>
    <t>Ponte Via Enrico Fermi</t>
  </si>
  <si>
    <t>60 minuti resto</t>
  </si>
  <si>
    <t>30 minuti resto</t>
  </si>
  <si>
    <r>
      <t xml:space="preserve">Bicigrill Avio </t>
    </r>
    <r>
      <rPr>
        <b/>
        <sz val="10"/>
        <color indexed="12"/>
        <rFont val="Arial"/>
        <family val="2"/>
      </rPr>
      <t>colazione per tutti</t>
    </r>
  </si>
  <si>
    <r>
      <t xml:space="preserve">Campodazzo: Ristoro Bios . </t>
    </r>
    <r>
      <rPr>
        <b/>
        <sz val="10"/>
        <color indexed="12"/>
        <rFont val="Arial"/>
        <family val="2"/>
      </rPr>
      <t>La cena per tutti</t>
    </r>
  </si>
  <si>
    <r>
      <t xml:space="preserve">Mezzaselva al chiesa / </t>
    </r>
    <r>
      <rPr>
        <b/>
        <sz val="10"/>
        <color indexed="12"/>
        <rFont val="Arial"/>
        <family val="2"/>
      </rPr>
      <t>resto per cafe e pastina per tutti</t>
    </r>
  </si>
  <si>
    <t>Belluno, all'ingresso paese</t>
  </si>
  <si>
    <t>Preacocco, all'ingresso paese</t>
  </si>
  <si>
    <t>davanti sotto passagio dell'autostrada</t>
  </si>
  <si>
    <t>fermata autobus, tappa montagne :-)</t>
  </si>
  <si>
    <t>strada principale</t>
  </si>
  <si>
    <t xml:space="preserve">Arrivo !!!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</si>
</sst>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5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409E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left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left" vertical="center"/>
    </xf>
    <xf numFmtId="0" fontId="2" fillId="0" borderId="0" xfId="0" applyFont="1" applyAlignment="1" quotePrefix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B22">
      <selection activeCell="M57" sqref="M57"/>
    </sheetView>
  </sheetViews>
  <sheetFormatPr defaultColWidth="11.421875" defaultRowHeight="12.75"/>
  <cols>
    <col min="1" max="1" width="7.00390625" style="0" customWidth="1"/>
    <col min="2" max="2" width="2.140625" style="0" customWidth="1"/>
    <col min="3" max="3" width="29.421875" style="0" customWidth="1"/>
    <col min="4" max="4" width="29.57421875" style="0" customWidth="1"/>
    <col min="5" max="5" width="7.7109375" style="0" customWidth="1"/>
    <col min="6" max="6" width="7.00390625" style="0" customWidth="1"/>
    <col min="7" max="7" width="11.57421875" style="1" customWidth="1"/>
    <col min="8" max="8" width="7.00390625" style="2" customWidth="1"/>
    <col min="9" max="9" width="11.7109375" style="3" customWidth="1"/>
    <col min="10" max="10" width="7.00390625" style="3" customWidth="1"/>
    <col min="11" max="11" width="23.8515625" style="0" customWidth="1"/>
    <col min="12" max="12" width="63.8515625" style="0" bestFit="1" customWidth="1"/>
    <col min="13" max="13" width="64.28125" style="0" bestFit="1" customWidth="1"/>
    <col min="14" max="14" width="16.57421875" style="0" bestFit="1" customWidth="1"/>
  </cols>
  <sheetData>
    <row r="1" spans="3:5" ht="12.75">
      <c r="C1" s="4" t="s">
        <v>161</v>
      </c>
      <c r="E1" s="2" t="s">
        <v>163</v>
      </c>
    </row>
    <row r="2" spans="1:12" s="5" customFormat="1" ht="12.75">
      <c r="A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7" t="s">
        <v>7</v>
      </c>
      <c r="J2" s="7" t="s">
        <v>2</v>
      </c>
      <c r="K2" s="7" t="s">
        <v>8</v>
      </c>
      <c r="L2" s="5" t="s">
        <v>9</v>
      </c>
    </row>
    <row r="3" spans="1:13" s="5" customFormat="1" ht="12.75">
      <c r="A3" s="5" t="s">
        <v>168</v>
      </c>
      <c r="C3" s="5" t="s">
        <v>169</v>
      </c>
      <c r="D3" s="5" t="s">
        <v>60</v>
      </c>
      <c r="E3" s="6" t="s">
        <v>170</v>
      </c>
      <c r="F3" s="6" t="s">
        <v>171</v>
      </c>
      <c r="G3" s="7" t="s">
        <v>172</v>
      </c>
      <c r="H3" s="8" t="s">
        <v>173</v>
      </c>
      <c r="I3" s="7" t="s">
        <v>174</v>
      </c>
      <c r="J3" s="7" t="s">
        <v>169</v>
      </c>
      <c r="K3" s="7" t="s">
        <v>176</v>
      </c>
      <c r="L3" s="5" t="s">
        <v>175</v>
      </c>
      <c r="M3" s="5" t="s">
        <v>183</v>
      </c>
    </row>
    <row r="4" spans="1:12" ht="12.75">
      <c r="A4">
        <v>0</v>
      </c>
      <c r="C4" s="9" t="s">
        <v>10</v>
      </c>
      <c r="D4" s="9"/>
      <c r="G4" s="10"/>
      <c r="H4" s="11"/>
      <c r="I4" s="12"/>
      <c r="J4" s="12"/>
      <c r="K4" s="13"/>
      <c r="L4" s="14"/>
    </row>
    <row r="5" spans="1:12" ht="12.75">
      <c r="A5">
        <v>1</v>
      </c>
      <c r="C5" s="9" t="s">
        <v>11</v>
      </c>
      <c r="D5" s="9" t="s">
        <v>12</v>
      </c>
      <c r="E5">
        <v>0</v>
      </c>
      <c r="F5">
        <v>11</v>
      </c>
      <c r="G5" s="10">
        <v>11</v>
      </c>
      <c r="H5" s="11">
        <f aca="true" t="shared" si="0" ref="H5:H25">TIMEVALUE("0:06:00")*G5</f>
        <v>0.04583333333333333</v>
      </c>
      <c r="I5" s="12">
        <v>0.75</v>
      </c>
      <c r="J5" s="12">
        <f aca="true" t="shared" si="1" ref="J5:J36">I5+H5</f>
        <v>0.7958333333333333</v>
      </c>
      <c r="K5" s="13" t="s">
        <v>13</v>
      </c>
      <c r="L5" s="15" t="s">
        <v>14</v>
      </c>
    </row>
    <row r="6" spans="1:12" ht="12.75">
      <c r="A6">
        <v>2</v>
      </c>
      <c r="C6" s="9" t="str">
        <f aca="true" t="shared" si="2" ref="C6:C25">D5</f>
        <v>Innbrücke Raubling/Kirchdorf</v>
      </c>
      <c r="D6" s="9" t="s">
        <v>15</v>
      </c>
      <c r="E6">
        <f aca="true" t="shared" si="3" ref="E6:E23">F5</f>
        <v>11</v>
      </c>
      <c r="F6">
        <f aca="true" t="shared" si="4" ref="F6:F25">E6+G6</f>
        <v>16</v>
      </c>
      <c r="G6" s="10">
        <v>5</v>
      </c>
      <c r="H6" s="11">
        <f t="shared" si="0"/>
        <v>0.020833333333333332</v>
      </c>
      <c r="I6" s="12">
        <f aca="true" t="shared" si="5" ref="I6:I37">I5+H5</f>
        <v>0.7958333333333333</v>
      </c>
      <c r="J6" s="12">
        <f t="shared" si="1"/>
        <v>0.8166666666666667</v>
      </c>
      <c r="K6" s="13" t="s">
        <v>16</v>
      </c>
      <c r="L6" t="s">
        <v>17</v>
      </c>
    </row>
    <row r="7" spans="1:12" ht="12.75">
      <c r="A7">
        <v>3</v>
      </c>
      <c r="C7" s="9" t="str">
        <f t="shared" si="2"/>
        <v>Nußdorf Innbrücke</v>
      </c>
      <c r="D7" s="9" t="s">
        <v>18</v>
      </c>
      <c r="E7">
        <f t="shared" si="3"/>
        <v>16</v>
      </c>
      <c r="F7">
        <f t="shared" si="4"/>
        <v>26</v>
      </c>
      <c r="G7" s="10">
        <v>10</v>
      </c>
      <c r="H7" s="11">
        <f t="shared" si="0"/>
        <v>0.041666666666666664</v>
      </c>
      <c r="I7" s="12">
        <f t="shared" si="5"/>
        <v>0.8166666666666667</v>
      </c>
      <c r="J7" s="12">
        <f t="shared" si="1"/>
        <v>0.8583333333333333</v>
      </c>
      <c r="K7" s="13" t="s">
        <v>19</v>
      </c>
      <c r="L7" t="s">
        <v>20</v>
      </c>
    </row>
    <row r="8" spans="1:12" ht="12.75">
      <c r="A8">
        <v>4</v>
      </c>
      <c r="C8" s="9" t="str">
        <f t="shared" si="2"/>
        <v>Reisach Innbrücke</v>
      </c>
      <c r="D8" s="9" t="s">
        <v>162</v>
      </c>
      <c r="E8">
        <f t="shared" si="3"/>
        <v>26</v>
      </c>
      <c r="F8">
        <f t="shared" si="4"/>
        <v>33.5</v>
      </c>
      <c r="G8" s="10">
        <v>7.5</v>
      </c>
      <c r="H8" s="11">
        <f t="shared" si="0"/>
        <v>0.03125</v>
      </c>
      <c r="I8" s="12">
        <f t="shared" si="5"/>
        <v>0.8583333333333333</v>
      </c>
      <c r="J8" s="12">
        <f t="shared" si="1"/>
        <v>0.8895833333333333</v>
      </c>
      <c r="K8" s="13" t="s">
        <v>21</v>
      </c>
      <c r="L8" t="s">
        <v>22</v>
      </c>
    </row>
    <row r="9" spans="1:12" ht="12.75">
      <c r="A9">
        <v>5</v>
      </c>
      <c r="C9" s="9" t="str">
        <f t="shared" si="2"/>
        <v>Schanz</v>
      </c>
      <c r="D9" s="9" t="s">
        <v>23</v>
      </c>
      <c r="E9">
        <f t="shared" si="3"/>
        <v>33.5</v>
      </c>
      <c r="F9">
        <f t="shared" si="4"/>
        <v>48</v>
      </c>
      <c r="G9" s="10">
        <v>14.5</v>
      </c>
      <c r="H9" s="11">
        <f t="shared" si="0"/>
        <v>0.06041666666666667</v>
      </c>
      <c r="I9" s="12">
        <f t="shared" si="5"/>
        <v>0.8895833333333333</v>
      </c>
      <c r="J9" s="12">
        <f t="shared" si="1"/>
        <v>0.95</v>
      </c>
      <c r="K9" s="13" t="s">
        <v>24</v>
      </c>
      <c r="L9" t="s">
        <v>25</v>
      </c>
    </row>
    <row r="10" spans="1:12" s="20" customFormat="1" ht="25.5">
      <c r="A10" s="20">
        <v>6</v>
      </c>
      <c r="C10" s="23" t="str">
        <f t="shared" si="2"/>
        <v>Kirche Oberlangkampfen</v>
      </c>
      <c r="D10" s="23" t="s">
        <v>26</v>
      </c>
      <c r="E10" s="20">
        <f t="shared" si="3"/>
        <v>48</v>
      </c>
      <c r="F10" s="20">
        <f t="shared" si="4"/>
        <v>54</v>
      </c>
      <c r="G10" s="24">
        <v>6</v>
      </c>
      <c r="H10" s="25">
        <f t="shared" si="0"/>
        <v>0.025</v>
      </c>
      <c r="I10" s="17">
        <f t="shared" si="5"/>
        <v>0.95</v>
      </c>
      <c r="J10" s="17">
        <f t="shared" si="1"/>
        <v>0.975</v>
      </c>
      <c r="K10" s="18" t="s">
        <v>27</v>
      </c>
      <c r="L10" s="19" t="s">
        <v>166</v>
      </c>
    </row>
    <row r="11" spans="1:12" ht="12.75">
      <c r="A11">
        <v>7</v>
      </c>
      <c r="C11" s="9" t="str">
        <f t="shared" si="2"/>
        <v>Wörgl</v>
      </c>
      <c r="D11" s="9" t="s">
        <v>28</v>
      </c>
      <c r="E11">
        <f t="shared" si="3"/>
        <v>54</v>
      </c>
      <c r="F11">
        <f t="shared" si="4"/>
        <v>62.5</v>
      </c>
      <c r="G11" s="10">
        <v>8.5</v>
      </c>
      <c r="H11" s="11">
        <f t="shared" si="0"/>
        <v>0.035416666666666666</v>
      </c>
      <c r="I11" s="12">
        <f t="shared" si="5"/>
        <v>0.975</v>
      </c>
      <c r="J11" s="12">
        <f t="shared" si="1"/>
        <v>1.0104166666666667</v>
      </c>
      <c r="K11" s="13" t="s">
        <v>29</v>
      </c>
      <c r="L11" t="s">
        <v>30</v>
      </c>
    </row>
    <row r="12" spans="1:12" ht="12.75">
      <c r="A12">
        <v>8</v>
      </c>
      <c r="C12" s="9" t="str">
        <f t="shared" si="2"/>
        <v>Kundl</v>
      </c>
      <c r="D12" s="9" t="s">
        <v>31</v>
      </c>
      <c r="E12">
        <f t="shared" si="3"/>
        <v>62.5</v>
      </c>
      <c r="F12">
        <f t="shared" si="4"/>
        <v>71</v>
      </c>
      <c r="G12" s="10">
        <v>8.5</v>
      </c>
      <c r="H12" s="11">
        <f t="shared" si="0"/>
        <v>0.035416666666666666</v>
      </c>
      <c r="I12" s="12">
        <f t="shared" si="5"/>
        <v>1.0104166666666667</v>
      </c>
      <c r="J12" s="12">
        <f t="shared" si="1"/>
        <v>1.0458333333333334</v>
      </c>
      <c r="K12" s="13" t="s">
        <v>32</v>
      </c>
      <c r="L12" t="s">
        <v>33</v>
      </c>
    </row>
    <row r="13" spans="1:12" ht="12.75">
      <c r="A13">
        <v>9</v>
      </c>
      <c r="C13" s="9" t="str">
        <f t="shared" si="2"/>
        <v>Rattenberg</v>
      </c>
      <c r="D13" s="9" t="s">
        <v>34</v>
      </c>
      <c r="E13">
        <f t="shared" si="3"/>
        <v>71</v>
      </c>
      <c r="F13">
        <f t="shared" si="4"/>
        <v>78.5</v>
      </c>
      <c r="G13" s="10">
        <v>7.5</v>
      </c>
      <c r="H13" s="11">
        <f t="shared" si="0"/>
        <v>0.03125</v>
      </c>
      <c r="I13" s="12">
        <f t="shared" si="5"/>
        <v>1.0458333333333334</v>
      </c>
      <c r="J13" s="12">
        <f t="shared" si="1"/>
        <v>1.0770833333333334</v>
      </c>
      <c r="K13" s="13" t="s">
        <v>35</v>
      </c>
      <c r="L13" t="s">
        <v>36</v>
      </c>
    </row>
    <row r="14" spans="1:12" s="20" customFormat="1" ht="25.5">
      <c r="A14" s="20">
        <v>10</v>
      </c>
      <c r="C14" s="23" t="str">
        <f t="shared" si="2"/>
        <v>Brücke über Ziller</v>
      </c>
      <c r="D14" s="23" t="s">
        <v>37</v>
      </c>
      <c r="E14" s="20">
        <f t="shared" si="3"/>
        <v>78.5</v>
      </c>
      <c r="F14" s="20">
        <f t="shared" si="4"/>
        <v>85</v>
      </c>
      <c r="G14" s="24">
        <v>6.5</v>
      </c>
      <c r="H14" s="25">
        <f t="shared" si="0"/>
        <v>0.027083333333333334</v>
      </c>
      <c r="I14" s="17">
        <f t="shared" si="5"/>
        <v>1.0770833333333334</v>
      </c>
      <c r="J14" s="17">
        <f t="shared" si="1"/>
        <v>1.1041666666666667</v>
      </c>
      <c r="K14" s="18" t="s">
        <v>38</v>
      </c>
      <c r="L14" s="19" t="s">
        <v>39</v>
      </c>
    </row>
    <row r="15" spans="1:12" ht="12.75">
      <c r="A15">
        <v>11</v>
      </c>
      <c r="C15" s="9" t="str">
        <f t="shared" si="2"/>
        <v>Jenbach</v>
      </c>
      <c r="D15" s="9" t="s">
        <v>40</v>
      </c>
      <c r="E15">
        <f t="shared" si="3"/>
        <v>85</v>
      </c>
      <c r="F15">
        <f t="shared" si="4"/>
        <v>93</v>
      </c>
      <c r="G15" s="10">
        <v>8</v>
      </c>
      <c r="H15" s="11">
        <f t="shared" si="0"/>
        <v>0.03333333333333333</v>
      </c>
      <c r="I15" s="12">
        <f t="shared" si="5"/>
        <v>1.1041666666666667</v>
      </c>
      <c r="J15" s="12">
        <f t="shared" si="1"/>
        <v>1.1375000000000002</v>
      </c>
      <c r="K15" s="13" t="s">
        <v>167</v>
      </c>
      <c r="L15" t="s">
        <v>41</v>
      </c>
    </row>
    <row r="16" spans="1:12" s="20" customFormat="1" ht="25.5">
      <c r="A16" s="20">
        <v>12</v>
      </c>
      <c r="C16" s="23" t="str">
        <f t="shared" si="2"/>
        <v>Schwaz</v>
      </c>
      <c r="D16" s="23" t="s">
        <v>42</v>
      </c>
      <c r="E16" s="20">
        <f t="shared" si="3"/>
        <v>93</v>
      </c>
      <c r="F16" s="20">
        <f t="shared" si="4"/>
        <v>101</v>
      </c>
      <c r="G16" s="24">
        <v>8</v>
      </c>
      <c r="H16" s="25">
        <f t="shared" si="0"/>
        <v>0.03333333333333333</v>
      </c>
      <c r="I16" s="17">
        <f t="shared" si="5"/>
        <v>1.1375000000000002</v>
      </c>
      <c r="J16" s="17">
        <f t="shared" si="1"/>
        <v>1.1708333333333336</v>
      </c>
      <c r="K16" s="18" t="s">
        <v>43</v>
      </c>
      <c r="L16" s="19" t="s">
        <v>44</v>
      </c>
    </row>
    <row r="17" spans="1:12" s="20" customFormat="1" ht="25.5">
      <c r="A17" s="20">
        <v>13</v>
      </c>
      <c r="C17" s="23" t="str">
        <f t="shared" si="2"/>
        <v>Terfens/Weer</v>
      </c>
      <c r="D17" s="23" t="s">
        <v>45</v>
      </c>
      <c r="E17" s="20">
        <f t="shared" si="3"/>
        <v>101</v>
      </c>
      <c r="F17" s="20">
        <f t="shared" si="4"/>
        <v>109.5</v>
      </c>
      <c r="G17" s="24">
        <v>8.5</v>
      </c>
      <c r="H17" s="25">
        <f t="shared" si="0"/>
        <v>0.035416666666666666</v>
      </c>
      <c r="I17" s="17">
        <f t="shared" si="5"/>
        <v>1.1708333333333336</v>
      </c>
      <c r="J17" s="17">
        <f t="shared" si="1"/>
        <v>1.2062500000000003</v>
      </c>
      <c r="K17" s="18" t="s">
        <v>46</v>
      </c>
      <c r="L17" s="19" t="s">
        <v>47</v>
      </c>
    </row>
    <row r="18" spans="1:12" ht="12.75">
      <c r="A18">
        <v>14</v>
      </c>
      <c r="C18" s="9" t="str">
        <f t="shared" si="2"/>
        <v>Volders</v>
      </c>
      <c r="D18" s="9" t="s">
        <v>48</v>
      </c>
      <c r="E18">
        <f t="shared" si="3"/>
        <v>109.5</v>
      </c>
      <c r="F18">
        <f t="shared" si="4"/>
        <v>118</v>
      </c>
      <c r="G18" s="10">
        <v>8.5</v>
      </c>
      <c r="H18" s="11">
        <f t="shared" si="0"/>
        <v>0.035416666666666666</v>
      </c>
      <c r="I18" s="12">
        <f t="shared" si="5"/>
        <v>1.2062500000000003</v>
      </c>
      <c r="J18" s="12">
        <f t="shared" si="1"/>
        <v>1.241666666666667</v>
      </c>
      <c r="K18" s="13" t="s">
        <v>49</v>
      </c>
      <c r="L18" s="19" t="s">
        <v>50</v>
      </c>
    </row>
    <row r="19" spans="1:12" ht="12.75">
      <c r="A19">
        <v>15</v>
      </c>
      <c r="C19" s="9" t="str">
        <f t="shared" si="2"/>
        <v>Ampass</v>
      </c>
      <c r="D19" s="9" t="s">
        <v>51</v>
      </c>
      <c r="E19">
        <f t="shared" si="3"/>
        <v>118</v>
      </c>
      <c r="F19">
        <f t="shared" si="4"/>
        <v>122</v>
      </c>
      <c r="G19" s="10">
        <v>4</v>
      </c>
      <c r="H19" s="11">
        <f t="shared" si="0"/>
        <v>0.016666666666666666</v>
      </c>
      <c r="I19" s="12">
        <f t="shared" si="5"/>
        <v>1.241666666666667</v>
      </c>
      <c r="J19" s="12">
        <f t="shared" si="1"/>
        <v>1.2583333333333335</v>
      </c>
      <c r="K19" s="13" t="s">
        <v>52</v>
      </c>
      <c r="L19" t="s">
        <v>53</v>
      </c>
    </row>
    <row r="20" spans="1:12" ht="12.75">
      <c r="A20">
        <v>16</v>
      </c>
      <c r="C20" s="9" t="str">
        <f t="shared" si="2"/>
        <v>Lans</v>
      </c>
      <c r="D20" s="9" t="s">
        <v>54</v>
      </c>
      <c r="E20">
        <f t="shared" si="3"/>
        <v>122</v>
      </c>
      <c r="F20">
        <f t="shared" si="4"/>
        <v>126.5</v>
      </c>
      <c r="G20" s="10">
        <v>4.5</v>
      </c>
      <c r="H20" s="11">
        <f t="shared" si="0"/>
        <v>0.01875</v>
      </c>
      <c r="I20" s="12">
        <f t="shared" si="5"/>
        <v>1.2583333333333335</v>
      </c>
      <c r="J20" s="12">
        <f t="shared" si="1"/>
        <v>1.2770833333333336</v>
      </c>
      <c r="K20" s="13" t="s">
        <v>55</v>
      </c>
      <c r="L20" t="s">
        <v>56</v>
      </c>
    </row>
    <row r="21" spans="1:12" ht="12.75">
      <c r="A21">
        <v>17</v>
      </c>
      <c r="C21" s="9" t="str">
        <f t="shared" si="2"/>
        <v>Patsch</v>
      </c>
      <c r="D21" s="9" t="s">
        <v>57</v>
      </c>
      <c r="E21">
        <f t="shared" si="3"/>
        <v>126.5</v>
      </c>
      <c r="F21">
        <f t="shared" si="4"/>
        <v>137</v>
      </c>
      <c r="G21" s="10">
        <v>10.5</v>
      </c>
      <c r="H21" s="11">
        <f t="shared" si="0"/>
        <v>0.04375</v>
      </c>
      <c r="I21" s="12">
        <f t="shared" si="5"/>
        <v>1.2770833333333336</v>
      </c>
      <c r="J21" s="12">
        <f t="shared" si="1"/>
        <v>1.3208333333333335</v>
      </c>
      <c r="K21" s="13" t="s">
        <v>58</v>
      </c>
      <c r="L21" t="s">
        <v>59</v>
      </c>
    </row>
    <row r="22" spans="1:14" s="20" customFormat="1" ht="25.5">
      <c r="A22" s="20">
        <v>18</v>
      </c>
      <c r="B22" s="20" t="s">
        <v>60</v>
      </c>
      <c r="C22" s="23" t="str">
        <f t="shared" si="2"/>
        <v>Pfons</v>
      </c>
      <c r="D22" s="27" t="s">
        <v>61</v>
      </c>
      <c r="E22" s="20">
        <f t="shared" si="3"/>
        <v>137</v>
      </c>
      <c r="F22" s="20">
        <f t="shared" si="4"/>
        <v>140.5</v>
      </c>
      <c r="G22" s="24">
        <v>3.5</v>
      </c>
      <c r="H22" s="25">
        <f t="shared" si="0"/>
        <v>0.014583333333333334</v>
      </c>
      <c r="I22" s="17">
        <f t="shared" si="5"/>
        <v>1.3208333333333335</v>
      </c>
      <c r="J22" s="17">
        <f t="shared" si="1"/>
        <v>1.335416666666667</v>
      </c>
      <c r="K22" s="18" t="s">
        <v>62</v>
      </c>
      <c r="L22" s="19" t="s">
        <v>165</v>
      </c>
      <c r="M22" s="28"/>
      <c r="N22" s="26" t="s">
        <v>164</v>
      </c>
    </row>
    <row r="23" spans="1:12" ht="12.75">
      <c r="A23">
        <v>18</v>
      </c>
      <c r="B23" t="s">
        <v>63</v>
      </c>
      <c r="C23" s="9" t="str">
        <f t="shared" si="2"/>
        <v>basecamp Matrei / Frühstück !!!</v>
      </c>
      <c r="D23" s="9" t="s">
        <v>64</v>
      </c>
      <c r="E23">
        <f t="shared" si="3"/>
        <v>140.5</v>
      </c>
      <c r="F23">
        <f t="shared" si="4"/>
        <v>144</v>
      </c>
      <c r="G23" s="10">
        <v>3.5</v>
      </c>
      <c r="H23" s="11">
        <f t="shared" si="0"/>
        <v>0.014583333333333334</v>
      </c>
      <c r="I23" s="12">
        <f t="shared" si="5"/>
        <v>1.335416666666667</v>
      </c>
      <c r="J23" s="12">
        <f t="shared" si="1"/>
        <v>1.3500000000000003</v>
      </c>
      <c r="K23" s="13" t="s">
        <v>65</v>
      </c>
      <c r="L23" t="s">
        <v>66</v>
      </c>
    </row>
    <row r="24" spans="1:12" ht="12.75">
      <c r="A24">
        <v>19</v>
      </c>
      <c r="C24" s="9" t="str">
        <f t="shared" si="2"/>
        <v>Steinach</v>
      </c>
      <c r="D24" s="9" t="s">
        <v>67</v>
      </c>
      <c r="E24">
        <f>F23</f>
        <v>144</v>
      </c>
      <c r="F24">
        <f t="shared" si="4"/>
        <v>151.5</v>
      </c>
      <c r="G24" s="10">
        <v>7.5</v>
      </c>
      <c r="H24" s="11">
        <f t="shared" si="0"/>
        <v>0.03125</v>
      </c>
      <c r="I24" s="12">
        <f t="shared" si="5"/>
        <v>1.3500000000000003</v>
      </c>
      <c r="J24" s="12">
        <f t="shared" si="1"/>
        <v>1.3812500000000003</v>
      </c>
      <c r="K24" s="13" t="s">
        <v>68</v>
      </c>
      <c r="L24" t="s">
        <v>69</v>
      </c>
    </row>
    <row r="25" spans="1:13" ht="12.75">
      <c r="A25">
        <v>20</v>
      </c>
      <c r="C25" s="9" t="str">
        <f t="shared" si="2"/>
        <v>Gries</v>
      </c>
      <c r="D25" s="21" t="s">
        <v>70</v>
      </c>
      <c r="E25">
        <f>F24</f>
        <v>151.5</v>
      </c>
      <c r="F25">
        <f t="shared" si="4"/>
        <v>158</v>
      </c>
      <c r="G25" s="10">
        <v>6.5</v>
      </c>
      <c r="H25" s="11">
        <f t="shared" si="0"/>
        <v>0.027083333333333334</v>
      </c>
      <c r="I25" s="12">
        <f t="shared" si="5"/>
        <v>1.3812500000000003</v>
      </c>
      <c r="J25" s="12">
        <f t="shared" si="1"/>
        <v>1.4083333333333337</v>
      </c>
      <c r="K25" s="13" t="s">
        <v>71</v>
      </c>
      <c r="L25" t="s">
        <v>72</v>
      </c>
      <c r="M25" s="29" t="s">
        <v>197</v>
      </c>
    </row>
    <row r="26" spans="3:13" ht="12.75">
      <c r="C26" s="22" t="s">
        <v>73</v>
      </c>
      <c r="D26" s="9"/>
      <c r="G26" s="10">
        <v>0</v>
      </c>
      <c r="H26" s="11">
        <v>0.020833333333333332</v>
      </c>
      <c r="I26" s="12">
        <f t="shared" si="5"/>
        <v>1.4083333333333337</v>
      </c>
      <c r="J26" s="12">
        <f t="shared" si="1"/>
        <v>1.429166666666667</v>
      </c>
      <c r="K26" s="13"/>
      <c r="M26" s="22" t="s">
        <v>201</v>
      </c>
    </row>
    <row r="27" spans="1:13" ht="12.75">
      <c r="A27">
        <v>21</v>
      </c>
      <c r="C27" s="21" t="str">
        <f>D25</f>
        <v>Brenner</v>
      </c>
      <c r="D27" s="9" t="s">
        <v>74</v>
      </c>
      <c r="E27">
        <f>F25</f>
        <v>158</v>
      </c>
      <c r="F27">
        <f aca="true" t="shared" si="6" ref="F27:F49">E27+G27</f>
        <v>168</v>
      </c>
      <c r="G27" s="10">
        <v>10</v>
      </c>
      <c r="H27" s="11">
        <f aca="true" t="shared" si="7" ref="H27:H49">TIMEVALUE("0:06:00")*G27</f>
        <v>0.041666666666666664</v>
      </c>
      <c r="I27" s="12">
        <f t="shared" si="5"/>
        <v>1.429166666666667</v>
      </c>
      <c r="J27" s="12">
        <f t="shared" si="1"/>
        <v>1.4708333333333337</v>
      </c>
      <c r="K27" s="13" t="s">
        <v>75</v>
      </c>
      <c r="L27" t="s">
        <v>76</v>
      </c>
      <c r="M27" t="s">
        <v>182</v>
      </c>
    </row>
    <row r="28" spans="1:13" ht="12.75">
      <c r="A28">
        <v>22</v>
      </c>
      <c r="C28" s="9" t="str">
        <f aca="true" t="shared" si="8" ref="C28:C49">D27</f>
        <v>Gossensaß</v>
      </c>
      <c r="D28" s="9" t="s">
        <v>77</v>
      </c>
      <c r="E28">
        <f aca="true" t="shared" si="9" ref="E28:E49">F27</f>
        <v>168</v>
      </c>
      <c r="F28">
        <f t="shared" si="6"/>
        <v>173</v>
      </c>
      <c r="G28" s="10">
        <v>5</v>
      </c>
      <c r="H28" s="11">
        <f t="shared" si="7"/>
        <v>0.020833333333333332</v>
      </c>
      <c r="I28" s="12">
        <f t="shared" si="5"/>
        <v>1.4708333333333337</v>
      </c>
      <c r="J28" s="12">
        <f t="shared" si="1"/>
        <v>1.491666666666667</v>
      </c>
      <c r="K28" s="13" t="s">
        <v>78</v>
      </c>
      <c r="L28" t="s">
        <v>79</v>
      </c>
      <c r="M28" t="s">
        <v>181</v>
      </c>
    </row>
    <row r="29" spans="1:13" ht="12.75">
      <c r="A29">
        <v>23</v>
      </c>
      <c r="C29" s="9" t="str">
        <f t="shared" si="8"/>
        <v>Sterzing</v>
      </c>
      <c r="D29" s="9" t="s">
        <v>80</v>
      </c>
      <c r="E29">
        <f t="shared" si="9"/>
        <v>173</v>
      </c>
      <c r="F29">
        <f t="shared" si="6"/>
        <v>180</v>
      </c>
      <c r="G29" s="10">
        <v>7</v>
      </c>
      <c r="H29" s="11">
        <f t="shared" si="7"/>
        <v>0.029166666666666667</v>
      </c>
      <c r="I29" s="12">
        <f t="shared" si="5"/>
        <v>1.491666666666667</v>
      </c>
      <c r="J29" s="12">
        <f t="shared" si="1"/>
        <v>1.5208333333333335</v>
      </c>
      <c r="K29" s="13" t="s">
        <v>81</v>
      </c>
      <c r="L29" t="s">
        <v>82</v>
      </c>
      <c r="M29" t="s">
        <v>177</v>
      </c>
    </row>
    <row r="30" spans="1:13" ht="12.75">
      <c r="A30">
        <v>24</v>
      </c>
      <c r="C30" s="9" t="str">
        <f t="shared" si="8"/>
        <v>Stilfes</v>
      </c>
      <c r="D30" s="16" t="s">
        <v>83</v>
      </c>
      <c r="E30">
        <f t="shared" si="9"/>
        <v>180</v>
      </c>
      <c r="F30">
        <f t="shared" si="6"/>
        <v>192</v>
      </c>
      <c r="G30" s="10">
        <v>12</v>
      </c>
      <c r="H30" s="11">
        <f t="shared" si="7"/>
        <v>0.05</v>
      </c>
      <c r="I30" s="12">
        <f t="shared" si="5"/>
        <v>1.5208333333333335</v>
      </c>
      <c r="J30" s="12">
        <f t="shared" si="1"/>
        <v>1.5708333333333335</v>
      </c>
      <c r="K30" s="13" t="s">
        <v>84</v>
      </c>
      <c r="L30" t="s">
        <v>85</v>
      </c>
      <c r="M30" t="s">
        <v>204</v>
      </c>
    </row>
    <row r="31" spans="1:13" ht="12.75">
      <c r="A31">
        <v>25</v>
      </c>
      <c r="C31" s="9" t="str">
        <f t="shared" si="8"/>
        <v>Mittewalde / Kaffeepause</v>
      </c>
      <c r="D31" s="9" t="s">
        <v>86</v>
      </c>
      <c r="E31">
        <f t="shared" si="9"/>
        <v>192</v>
      </c>
      <c r="F31">
        <f t="shared" si="6"/>
        <v>196</v>
      </c>
      <c r="G31" s="10">
        <v>4</v>
      </c>
      <c r="H31" s="11">
        <f t="shared" si="7"/>
        <v>0.016666666666666666</v>
      </c>
      <c r="I31" s="12">
        <f t="shared" si="5"/>
        <v>1.5708333333333335</v>
      </c>
      <c r="J31" s="12">
        <f t="shared" si="1"/>
        <v>1.5875000000000001</v>
      </c>
      <c r="K31" s="13" t="s">
        <v>87</v>
      </c>
      <c r="L31" t="s">
        <v>88</v>
      </c>
      <c r="M31" t="s">
        <v>178</v>
      </c>
    </row>
    <row r="32" spans="1:13" ht="12.75">
      <c r="A32">
        <v>26</v>
      </c>
      <c r="C32" s="9" t="str">
        <f t="shared" si="8"/>
        <v>Franzenfeste</v>
      </c>
      <c r="D32" s="9" t="s">
        <v>89</v>
      </c>
      <c r="E32">
        <f t="shared" si="9"/>
        <v>196</v>
      </c>
      <c r="F32">
        <f t="shared" si="6"/>
        <v>207</v>
      </c>
      <c r="G32" s="10">
        <v>11</v>
      </c>
      <c r="H32" s="11">
        <f t="shared" si="7"/>
        <v>0.04583333333333333</v>
      </c>
      <c r="I32" s="12">
        <f t="shared" si="5"/>
        <v>1.5875000000000001</v>
      </c>
      <c r="J32" s="12">
        <f t="shared" si="1"/>
        <v>1.6333333333333335</v>
      </c>
      <c r="K32" s="13" t="s">
        <v>90</v>
      </c>
      <c r="L32" t="s">
        <v>91</v>
      </c>
      <c r="M32" t="s">
        <v>179</v>
      </c>
    </row>
    <row r="33" spans="1:13" ht="12.75">
      <c r="A33">
        <v>27</v>
      </c>
      <c r="C33" s="9" t="str">
        <f t="shared" si="8"/>
        <v>Brixen</v>
      </c>
      <c r="D33" s="9" t="s">
        <v>92</v>
      </c>
      <c r="E33">
        <f t="shared" si="9"/>
        <v>207</v>
      </c>
      <c r="F33">
        <f t="shared" si="6"/>
        <v>220.5</v>
      </c>
      <c r="G33" s="10">
        <v>13.5</v>
      </c>
      <c r="H33" s="11">
        <f t="shared" si="7"/>
        <v>0.05625</v>
      </c>
      <c r="I33" s="12">
        <f t="shared" si="5"/>
        <v>1.6333333333333335</v>
      </c>
      <c r="J33" s="12">
        <f t="shared" si="1"/>
        <v>1.6895833333333334</v>
      </c>
      <c r="K33" s="13" t="s">
        <v>93</v>
      </c>
      <c r="L33" t="s">
        <v>94</v>
      </c>
      <c r="M33" t="s">
        <v>180</v>
      </c>
    </row>
    <row r="34" spans="1:13" ht="12.75">
      <c r="A34">
        <v>28</v>
      </c>
      <c r="C34" s="9" t="str">
        <f t="shared" si="8"/>
        <v>Klausen</v>
      </c>
      <c r="D34" s="9" t="s">
        <v>95</v>
      </c>
      <c r="E34">
        <f t="shared" si="9"/>
        <v>220.5</v>
      </c>
      <c r="F34">
        <f t="shared" si="6"/>
        <v>227</v>
      </c>
      <c r="G34" s="10">
        <v>6.5</v>
      </c>
      <c r="H34" s="11">
        <f t="shared" si="7"/>
        <v>0.027083333333333334</v>
      </c>
      <c r="I34" s="12">
        <f t="shared" si="5"/>
        <v>1.6895833333333334</v>
      </c>
      <c r="J34" s="12">
        <f t="shared" si="1"/>
        <v>1.7166666666666668</v>
      </c>
      <c r="K34" s="13" t="s">
        <v>96</v>
      </c>
      <c r="L34" t="s">
        <v>97</v>
      </c>
      <c r="M34" t="s">
        <v>189</v>
      </c>
    </row>
    <row r="35" spans="1:13" ht="12.75">
      <c r="A35">
        <v>29</v>
      </c>
      <c r="C35" s="9" t="str">
        <f t="shared" si="8"/>
        <v>Waidbruck</v>
      </c>
      <c r="D35" s="16" t="s">
        <v>98</v>
      </c>
      <c r="E35">
        <f t="shared" si="9"/>
        <v>227</v>
      </c>
      <c r="F35">
        <f t="shared" si="6"/>
        <v>236</v>
      </c>
      <c r="G35" s="10">
        <v>9</v>
      </c>
      <c r="H35" s="11">
        <f t="shared" si="7"/>
        <v>0.0375</v>
      </c>
      <c r="I35" s="12">
        <f t="shared" si="5"/>
        <v>1.7166666666666668</v>
      </c>
      <c r="J35" s="12">
        <f t="shared" si="1"/>
        <v>1.7541666666666669</v>
      </c>
      <c r="K35" s="13" t="s">
        <v>99</v>
      </c>
      <c r="L35" t="s">
        <v>100</v>
      </c>
      <c r="M35" t="s">
        <v>203</v>
      </c>
    </row>
    <row r="36" spans="1:13" s="20" customFormat="1" ht="25.5">
      <c r="A36" s="20">
        <v>30</v>
      </c>
      <c r="C36" s="23" t="str">
        <f t="shared" si="8"/>
        <v>Atzwang Abendessen</v>
      </c>
      <c r="D36" s="23" t="s">
        <v>101</v>
      </c>
      <c r="E36" s="20">
        <f t="shared" si="9"/>
        <v>236</v>
      </c>
      <c r="F36" s="20">
        <f t="shared" si="6"/>
        <v>251</v>
      </c>
      <c r="G36" s="24">
        <v>15</v>
      </c>
      <c r="H36" s="25">
        <f t="shared" si="7"/>
        <v>0.0625</v>
      </c>
      <c r="I36" s="17">
        <f t="shared" si="5"/>
        <v>1.7541666666666669</v>
      </c>
      <c r="J36" s="17">
        <f t="shared" si="1"/>
        <v>1.8166666666666669</v>
      </c>
      <c r="K36" s="18" t="s">
        <v>102</v>
      </c>
      <c r="L36" s="19" t="s">
        <v>103</v>
      </c>
      <c r="M36" s="19" t="s">
        <v>188</v>
      </c>
    </row>
    <row r="37" spans="1:13" s="20" customFormat="1" ht="25.5">
      <c r="A37" s="20">
        <v>31</v>
      </c>
      <c r="C37" s="23" t="str">
        <f t="shared" si="8"/>
        <v>Bozen</v>
      </c>
      <c r="D37" s="23" t="s">
        <v>104</v>
      </c>
      <c r="E37">
        <f t="shared" si="9"/>
        <v>251</v>
      </c>
      <c r="F37" s="20">
        <f t="shared" si="6"/>
        <v>262</v>
      </c>
      <c r="G37" s="24">
        <v>11</v>
      </c>
      <c r="H37" s="25">
        <f t="shared" si="7"/>
        <v>0.04583333333333333</v>
      </c>
      <c r="I37" s="17">
        <f t="shared" si="5"/>
        <v>1.8166666666666669</v>
      </c>
      <c r="J37" s="17">
        <f aca="true" t="shared" si="10" ref="J37:J56">I37+H37</f>
        <v>1.8625000000000003</v>
      </c>
      <c r="K37" s="18" t="s">
        <v>105</v>
      </c>
      <c r="L37" s="19" t="s">
        <v>106</v>
      </c>
      <c r="M37" s="19" t="s">
        <v>187</v>
      </c>
    </row>
    <row r="38" spans="1:13" ht="12.75">
      <c r="A38">
        <v>32</v>
      </c>
      <c r="C38" s="9" t="str">
        <f t="shared" si="8"/>
        <v>Branzoll</v>
      </c>
      <c r="D38" s="9" t="s">
        <v>107</v>
      </c>
      <c r="E38">
        <f t="shared" si="9"/>
        <v>262</v>
      </c>
      <c r="F38">
        <f t="shared" si="6"/>
        <v>274.5</v>
      </c>
      <c r="G38" s="10">
        <v>12.5</v>
      </c>
      <c r="H38" s="11">
        <f t="shared" si="7"/>
        <v>0.052083333333333336</v>
      </c>
      <c r="I38" s="12">
        <f aca="true" t="shared" si="11" ref="I38:I56">I37+H37</f>
        <v>1.8625000000000003</v>
      </c>
      <c r="J38" s="12">
        <f t="shared" si="10"/>
        <v>1.9145833333333335</v>
      </c>
      <c r="K38" s="13" t="s">
        <v>108</v>
      </c>
      <c r="L38" t="s">
        <v>109</v>
      </c>
      <c r="M38" t="s">
        <v>186</v>
      </c>
    </row>
    <row r="39" spans="1:13" ht="12.75">
      <c r="A39">
        <v>33</v>
      </c>
      <c r="C39" s="9" t="str">
        <f t="shared" si="8"/>
        <v>Neumarkt</v>
      </c>
      <c r="D39" s="9" t="s">
        <v>110</v>
      </c>
      <c r="E39">
        <f t="shared" si="9"/>
        <v>274.5</v>
      </c>
      <c r="F39">
        <f t="shared" si="6"/>
        <v>284.5</v>
      </c>
      <c r="G39" s="10">
        <v>10</v>
      </c>
      <c r="H39" s="11">
        <f t="shared" si="7"/>
        <v>0.041666666666666664</v>
      </c>
      <c r="I39" s="12">
        <f t="shared" si="11"/>
        <v>1.9145833333333335</v>
      </c>
      <c r="J39" s="12">
        <f t="shared" si="10"/>
        <v>1.9562500000000003</v>
      </c>
      <c r="K39" s="13" t="s">
        <v>111</v>
      </c>
      <c r="L39" t="s">
        <v>112</v>
      </c>
      <c r="M39" t="s">
        <v>185</v>
      </c>
    </row>
    <row r="40" spans="1:13" ht="12.75">
      <c r="A40">
        <v>34</v>
      </c>
      <c r="C40" s="9" t="str">
        <f t="shared" si="8"/>
        <v>Salorno</v>
      </c>
      <c r="D40" s="9" t="s">
        <v>113</v>
      </c>
      <c r="E40">
        <f t="shared" si="9"/>
        <v>284.5</v>
      </c>
      <c r="F40">
        <f t="shared" si="6"/>
        <v>293.5</v>
      </c>
      <c r="G40" s="10">
        <v>9</v>
      </c>
      <c r="H40" s="11">
        <f t="shared" si="7"/>
        <v>0.0375</v>
      </c>
      <c r="I40" s="12">
        <f t="shared" si="11"/>
        <v>1.9562500000000003</v>
      </c>
      <c r="J40" s="12">
        <f t="shared" si="10"/>
        <v>1.9937500000000004</v>
      </c>
      <c r="K40" s="13" t="s">
        <v>114</v>
      </c>
      <c r="L40" t="s">
        <v>115</v>
      </c>
      <c r="M40" t="s">
        <v>184</v>
      </c>
    </row>
    <row r="41" spans="1:13" s="20" customFormat="1" ht="25.5">
      <c r="A41" s="20">
        <v>35</v>
      </c>
      <c r="C41" s="23" t="str">
        <f t="shared" si="8"/>
        <v>San Michele</v>
      </c>
      <c r="D41" s="23" t="s">
        <v>116</v>
      </c>
      <c r="E41">
        <f t="shared" si="9"/>
        <v>293.5</v>
      </c>
      <c r="F41">
        <f t="shared" si="6"/>
        <v>300</v>
      </c>
      <c r="G41" s="24">
        <v>6.5</v>
      </c>
      <c r="H41" s="25">
        <f t="shared" si="7"/>
        <v>0.027083333333333334</v>
      </c>
      <c r="I41" s="12">
        <f t="shared" si="11"/>
        <v>1.9937500000000004</v>
      </c>
      <c r="J41" s="17">
        <f t="shared" si="10"/>
        <v>2.0208333333333335</v>
      </c>
      <c r="K41" s="18" t="s">
        <v>117</v>
      </c>
      <c r="L41" s="19" t="s">
        <v>118</v>
      </c>
      <c r="M41" s="19" t="s">
        <v>190</v>
      </c>
    </row>
    <row r="42" spans="1:13" ht="12.75">
      <c r="A42">
        <v>36</v>
      </c>
      <c r="C42" s="9" t="str">
        <f t="shared" si="8"/>
        <v>Zambana-Nuova</v>
      </c>
      <c r="D42" s="9" t="s">
        <v>119</v>
      </c>
      <c r="E42">
        <f t="shared" si="9"/>
        <v>300</v>
      </c>
      <c r="F42">
        <f t="shared" si="6"/>
        <v>307</v>
      </c>
      <c r="G42" s="10">
        <v>7</v>
      </c>
      <c r="H42" s="11">
        <f t="shared" si="7"/>
        <v>0.029166666666666667</v>
      </c>
      <c r="I42" s="12">
        <f t="shared" si="11"/>
        <v>2.0208333333333335</v>
      </c>
      <c r="J42" s="12">
        <f t="shared" si="10"/>
        <v>2.0500000000000003</v>
      </c>
      <c r="K42" s="13" t="s">
        <v>120</v>
      </c>
      <c r="L42" t="s">
        <v>192</v>
      </c>
      <c r="M42" t="s">
        <v>191</v>
      </c>
    </row>
    <row r="43" spans="1:13" ht="12.75">
      <c r="A43">
        <v>37</v>
      </c>
      <c r="C43" s="9" t="str">
        <f t="shared" si="8"/>
        <v>Lavis</v>
      </c>
      <c r="D43" s="9" t="s">
        <v>121</v>
      </c>
      <c r="E43">
        <f t="shared" si="9"/>
        <v>307</v>
      </c>
      <c r="F43">
        <f t="shared" si="6"/>
        <v>317</v>
      </c>
      <c r="G43" s="10">
        <v>10</v>
      </c>
      <c r="H43" s="11">
        <f t="shared" si="7"/>
        <v>0.041666666666666664</v>
      </c>
      <c r="I43" s="12">
        <f t="shared" si="11"/>
        <v>2.0500000000000003</v>
      </c>
      <c r="J43" s="12">
        <f t="shared" si="10"/>
        <v>2.091666666666667</v>
      </c>
      <c r="K43" s="13" t="s">
        <v>122</v>
      </c>
      <c r="L43" t="s">
        <v>123</v>
      </c>
      <c r="M43" t="s">
        <v>193</v>
      </c>
    </row>
    <row r="44" spans="1:13" ht="12.75">
      <c r="A44" s="20">
        <v>38</v>
      </c>
      <c r="C44" s="9" t="str">
        <f t="shared" si="8"/>
        <v>Trento</v>
      </c>
      <c r="D44" s="9" t="s">
        <v>124</v>
      </c>
      <c r="E44">
        <f t="shared" si="9"/>
        <v>317</v>
      </c>
      <c r="F44">
        <f t="shared" si="6"/>
        <v>326</v>
      </c>
      <c r="G44" s="10">
        <v>9</v>
      </c>
      <c r="H44" s="11">
        <f t="shared" si="7"/>
        <v>0.0375</v>
      </c>
      <c r="I44" s="12">
        <f t="shared" si="11"/>
        <v>2.091666666666667</v>
      </c>
      <c r="J44" s="12">
        <f t="shared" si="10"/>
        <v>2.129166666666667</v>
      </c>
      <c r="K44" s="13" t="s">
        <v>125</v>
      </c>
      <c r="L44" t="s">
        <v>126</v>
      </c>
      <c r="M44" t="s">
        <v>194</v>
      </c>
    </row>
    <row r="45" spans="1:13" ht="12.75">
      <c r="A45">
        <v>39</v>
      </c>
      <c r="C45" s="9" t="str">
        <f t="shared" si="8"/>
        <v>Mattarello</v>
      </c>
      <c r="D45" s="9" t="s">
        <v>127</v>
      </c>
      <c r="E45">
        <f t="shared" si="9"/>
        <v>326</v>
      </c>
      <c r="F45">
        <f t="shared" si="6"/>
        <v>337</v>
      </c>
      <c r="G45" s="10">
        <v>11</v>
      </c>
      <c r="H45" s="11">
        <f t="shared" si="7"/>
        <v>0.04583333333333333</v>
      </c>
      <c r="I45" s="12">
        <f t="shared" si="11"/>
        <v>2.129166666666667</v>
      </c>
      <c r="J45" s="12">
        <f t="shared" si="10"/>
        <v>2.1750000000000003</v>
      </c>
      <c r="K45" s="13" t="s">
        <v>128</v>
      </c>
      <c r="L45" t="s">
        <v>129</v>
      </c>
      <c r="M45" t="s">
        <v>195</v>
      </c>
    </row>
    <row r="46" spans="1:13" ht="12.75">
      <c r="A46">
        <v>40</v>
      </c>
      <c r="C46" s="9" t="str">
        <f t="shared" si="8"/>
        <v>Calliano</v>
      </c>
      <c r="D46" s="9" t="s">
        <v>130</v>
      </c>
      <c r="E46">
        <f t="shared" si="9"/>
        <v>337</v>
      </c>
      <c r="F46">
        <f t="shared" si="6"/>
        <v>345</v>
      </c>
      <c r="G46" s="10">
        <v>8</v>
      </c>
      <c r="H46" s="11">
        <f t="shared" si="7"/>
        <v>0.03333333333333333</v>
      </c>
      <c r="I46" s="12">
        <f t="shared" si="11"/>
        <v>2.1750000000000003</v>
      </c>
      <c r="J46" s="12">
        <f t="shared" si="10"/>
        <v>2.2083333333333335</v>
      </c>
      <c r="K46" s="13" t="s">
        <v>131</v>
      </c>
      <c r="L46" t="s">
        <v>132</v>
      </c>
      <c r="M46" t="s">
        <v>196</v>
      </c>
    </row>
    <row r="47" spans="1:13" ht="12.75">
      <c r="A47" s="20">
        <v>41</v>
      </c>
      <c r="C47" s="9" t="str">
        <f t="shared" si="8"/>
        <v>Rovereto</v>
      </c>
      <c r="D47" s="9" t="s">
        <v>133</v>
      </c>
      <c r="E47">
        <f t="shared" si="9"/>
        <v>345</v>
      </c>
      <c r="F47">
        <f t="shared" si="6"/>
        <v>353</v>
      </c>
      <c r="G47" s="10">
        <v>8</v>
      </c>
      <c r="H47" s="11">
        <f t="shared" si="7"/>
        <v>0.03333333333333333</v>
      </c>
      <c r="I47" s="12">
        <f t="shared" si="11"/>
        <v>2.2083333333333335</v>
      </c>
      <c r="J47" s="12">
        <f t="shared" si="10"/>
        <v>2.2416666666666667</v>
      </c>
      <c r="K47" s="13" t="s">
        <v>134</v>
      </c>
      <c r="L47" t="s">
        <v>135</v>
      </c>
      <c r="M47" t="s">
        <v>198</v>
      </c>
    </row>
    <row r="48" spans="1:13" ht="12.75">
      <c r="A48">
        <v>42</v>
      </c>
      <c r="C48" s="9" t="str">
        <f t="shared" si="8"/>
        <v>Marco</v>
      </c>
      <c r="D48" s="9" t="s">
        <v>136</v>
      </c>
      <c r="E48">
        <f t="shared" si="9"/>
        <v>353</v>
      </c>
      <c r="F48">
        <f t="shared" si="6"/>
        <v>363</v>
      </c>
      <c r="G48" s="10">
        <v>10</v>
      </c>
      <c r="H48" s="11">
        <f t="shared" si="7"/>
        <v>0.041666666666666664</v>
      </c>
      <c r="I48" s="12">
        <f t="shared" si="11"/>
        <v>2.2416666666666667</v>
      </c>
      <c r="J48" s="12">
        <f t="shared" si="10"/>
        <v>2.283333333333333</v>
      </c>
      <c r="K48" s="13" t="s">
        <v>137</v>
      </c>
      <c r="L48" t="s">
        <v>138</v>
      </c>
      <c r="M48" t="s">
        <v>199</v>
      </c>
    </row>
    <row r="49" spans="1:13" ht="12.75">
      <c r="A49">
        <v>43</v>
      </c>
      <c r="C49" s="9" t="str">
        <f t="shared" si="8"/>
        <v>Pilcante</v>
      </c>
      <c r="D49" s="16" t="s">
        <v>139</v>
      </c>
      <c r="E49">
        <f t="shared" si="9"/>
        <v>363</v>
      </c>
      <c r="F49">
        <f t="shared" si="6"/>
        <v>369</v>
      </c>
      <c r="G49" s="10">
        <v>6</v>
      </c>
      <c r="H49" s="11">
        <f t="shared" si="7"/>
        <v>0.025</v>
      </c>
      <c r="I49" s="12">
        <f t="shared" si="11"/>
        <v>2.283333333333333</v>
      </c>
      <c r="J49" s="12">
        <f t="shared" si="10"/>
        <v>2.308333333333333</v>
      </c>
      <c r="K49" s="13" t="s">
        <v>140</v>
      </c>
      <c r="L49" t="s">
        <v>141</v>
      </c>
      <c r="M49" t="s">
        <v>202</v>
      </c>
    </row>
    <row r="50" spans="3:13" ht="12.75">
      <c r="C50" s="22" t="s">
        <v>142</v>
      </c>
      <c r="D50" s="9"/>
      <c r="G50" s="10">
        <v>0</v>
      </c>
      <c r="H50" s="11">
        <v>0.041666666666666664</v>
      </c>
      <c r="I50" s="12">
        <f t="shared" si="11"/>
        <v>2.308333333333333</v>
      </c>
      <c r="J50" s="12">
        <f t="shared" si="10"/>
        <v>2.3499999999999996</v>
      </c>
      <c r="K50" s="13"/>
      <c r="M50" s="22" t="s">
        <v>200</v>
      </c>
    </row>
    <row r="51" spans="1:13" ht="12.75">
      <c r="A51">
        <v>44</v>
      </c>
      <c r="C51" s="9" t="str">
        <f>D49</f>
        <v>Bicigrill Avio (Frühstück)</v>
      </c>
      <c r="D51" s="9" t="s">
        <v>143</v>
      </c>
      <c r="E51">
        <f>F49</f>
        <v>369</v>
      </c>
      <c r="F51">
        <f aca="true" t="shared" si="12" ref="F51:F56">E51+G51</f>
        <v>377</v>
      </c>
      <c r="G51" s="10">
        <v>8</v>
      </c>
      <c r="H51" s="11">
        <f aca="true" t="shared" si="13" ref="H51:H56">TIMEVALUE("0:06:00")*G51</f>
        <v>0.03333333333333333</v>
      </c>
      <c r="I51" s="12">
        <f t="shared" si="11"/>
        <v>2.3499999999999996</v>
      </c>
      <c r="J51" s="12">
        <f t="shared" si="10"/>
        <v>2.383333333333333</v>
      </c>
      <c r="K51" s="13" t="s">
        <v>144</v>
      </c>
      <c r="L51" t="s">
        <v>145</v>
      </c>
      <c r="M51" t="s">
        <v>205</v>
      </c>
    </row>
    <row r="52" spans="1:13" ht="12.75">
      <c r="A52">
        <v>45</v>
      </c>
      <c r="C52" s="9" t="str">
        <f>D51</f>
        <v>Belluno</v>
      </c>
      <c r="D52" s="9" t="s">
        <v>146</v>
      </c>
      <c r="E52">
        <f>F51</f>
        <v>377</v>
      </c>
      <c r="F52">
        <f t="shared" si="12"/>
        <v>385.5</v>
      </c>
      <c r="G52" s="10">
        <v>8.5</v>
      </c>
      <c r="H52" s="11">
        <f t="shared" si="13"/>
        <v>0.035416666666666666</v>
      </c>
      <c r="I52" s="12">
        <f t="shared" si="11"/>
        <v>2.383333333333333</v>
      </c>
      <c r="J52" s="12">
        <f t="shared" si="10"/>
        <v>2.4187499999999997</v>
      </c>
      <c r="K52" s="13" t="s">
        <v>147</v>
      </c>
      <c r="L52" t="s">
        <v>148</v>
      </c>
      <c r="M52" t="s">
        <v>206</v>
      </c>
    </row>
    <row r="53" spans="1:13" ht="12.75">
      <c r="A53">
        <v>46</v>
      </c>
      <c r="C53" s="9" t="str">
        <f>D52</f>
        <v>Preabocco</v>
      </c>
      <c r="D53" s="9" t="s">
        <v>149</v>
      </c>
      <c r="E53">
        <f>F52</f>
        <v>385.5</v>
      </c>
      <c r="F53">
        <f t="shared" si="12"/>
        <v>391.5</v>
      </c>
      <c r="G53" s="10">
        <v>6</v>
      </c>
      <c r="H53" s="11">
        <f t="shared" si="13"/>
        <v>0.025</v>
      </c>
      <c r="I53" s="12">
        <f t="shared" si="11"/>
        <v>2.4187499999999997</v>
      </c>
      <c r="J53" s="12">
        <f t="shared" si="10"/>
        <v>2.4437499999999996</v>
      </c>
      <c r="K53" s="13" t="s">
        <v>150</v>
      </c>
      <c r="L53" t="s">
        <v>151</v>
      </c>
      <c r="M53" t="s">
        <v>207</v>
      </c>
    </row>
    <row r="54" spans="1:13" ht="12.75">
      <c r="A54">
        <v>47</v>
      </c>
      <c r="C54" s="9" t="str">
        <f>D53</f>
        <v>Canale</v>
      </c>
      <c r="D54" s="9" t="s">
        <v>152</v>
      </c>
      <c r="E54">
        <f>F53</f>
        <v>391.5</v>
      </c>
      <c r="F54">
        <f t="shared" si="12"/>
        <v>398.5</v>
      </c>
      <c r="G54" s="10">
        <v>7</v>
      </c>
      <c r="H54" s="11">
        <f t="shared" si="13"/>
        <v>0.029166666666666667</v>
      </c>
      <c r="I54" s="12">
        <f t="shared" si="11"/>
        <v>2.4437499999999996</v>
      </c>
      <c r="J54" s="12">
        <f t="shared" si="10"/>
        <v>2.4729166666666664</v>
      </c>
      <c r="K54" s="13" t="s">
        <v>153</v>
      </c>
      <c r="L54" t="s">
        <v>154</v>
      </c>
      <c r="M54" t="s">
        <v>208</v>
      </c>
    </row>
    <row r="55" spans="1:13" ht="12.75">
      <c r="A55">
        <v>48</v>
      </c>
      <c r="C55" s="9" t="str">
        <f>D54</f>
        <v>Gazzoli</v>
      </c>
      <c r="D55" s="9" t="s">
        <v>155</v>
      </c>
      <c r="E55">
        <f>F54</f>
        <v>398.5</v>
      </c>
      <c r="F55">
        <f t="shared" si="12"/>
        <v>404.5</v>
      </c>
      <c r="G55" s="10">
        <v>6</v>
      </c>
      <c r="H55" s="11">
        <f t="shared" si="13"/>
        <v>0.025</v>
      </c>
      <c r="I55" s="12">
        <f t="shared" si="11"/>
        <v>2.4729166666666664</v>
      </c>
      <c r="J55" s="12">
        <f t="shared" si="10"/>
        <v>2.4979166666666663</v>
      </c>
      <c r="K55" s="13" t="s">
        <v>156</v>
      </c>
      <c r="L55" t="s">
        <v>157</v>
      </c>
      <c r="M55" t="s">
        <v>209</v>
      </c>
    </row>
    <row r="56" spans="1:13" ht="12.75">
      <c r="A56">
        <v>49</v>
      </c>
      <c r="C56" s="9" t="str">
        <f>D55</f>
        <v>Bardolino</v>
      </c>
      <c r="D56" s="9" t="s">
        <v>158</v>
      </c>
      <c r="E56">
        <f>F55</f>
        <v>404.5</v>
      </c>
      <c r="F56">
        <f t="shared" si="12"/>
        <v>411.5</v>
      </c>
      <c r="G56" s="10">
        <v>7</v>
      </c>
      <c r="H56" s="11">
        <f t="shared" si="13"/>
        <v>0.029166666666666667</v>
      </c>
      <c r="I56" s="12">
        <f t="shared" si="11"/>
        <v>2.4979166666666663</v>
      </c>
      <c r="J56" s="12">
        <f t="shared" si="10"/>
        <v>2.527083333333333</v>
      </c>
      <c r="K56" s="13" t="s">
        <v>159</v>
      </c>
      <c r="L56" s="15" t="s">
        <v>160</v>
      </c>
      <c r="M56" t="s">
        <v>210</v>
      </c>
    </row>
  </sheetData>
  <sheetProtection selectLockedCells="1" selectUnlockedCells="1"/>
  <printOptions gridLines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Hobi2017</cp:lastModifiedBy>
  <dcterms:modified xsi:type="dcterms:W3CDTF">2019-03-19T13:57:49Z</dcterms:modified>
  <cp:category/>
  <cp:version/>
  <cp:contentType/>
  <cp:contentStatus/>
</cp:coreProperties>
</file>